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C:\Моисеенко Д.А\ИПР\2019 год\Сегозерская ГЭС\СМР\Земленные\2020.11.27\"/>
    </mc:Choice>
  </mc:AlternateContent>
  <bookViews>
    <workbookView xWindow="11460" yWindow="465" windowWidth="7740" windowHeight="5400" tabRatio="898"/>
  </bookViews>
  <sheets>
    <sheet name="ЛОТ 1" sheetId="6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63" l="1"/>
  <c r="D21" i="63" l="1"/>
  <c r="D19" i="63"/>
  <c r="D20" i="63" s="1"/>
  <c r="D18" i="63"/>
  <c r="D13" i="63"/>
  <c r="D27" i="63" s="1"/>
  <c r="D12" i="63"/>
  <c r="D9" i="63"/>
  <c r="D7" i="63"/>
  <c r="D14" i="63" l="1"/>
  <c r="D25" i="63"/>
  <c r="D29" i="63"/>
  <c r="D8" i="63"/>
</calcChain>
</file>

<file path=xl/sharedStrings.xml><?xml version="1.0" encoding="utf-8"?>
<sst xmlns="http://schemas.openxmlformats.org/spreadsheetml/2006/main" count="70" uniqueCount="39">
  <si>
    <t>т</t>
  </si>
  <si>
    <r>
      <t>м</t>
    </r>
    <r>
      <rPr>
        <vertAlign val="superscript"/>
        <sz val="11"/>
        <color theme="1"/>
        <rFont val="Times New Roman"/>
        <family val="1"/>
        <charset val="204"/>
      </rPr>
      <t>3</t>
    </r>
  </si>
  <si>
    <t>1.1.1</t>
  </si>
  <si>
    <t>1.1.2</t>
  </si>
  <si>
    <t>1.1.3</t>
  </si>
  <si>
    <t>1.1.4</t>
  </si>
  <si>
    <t>1.1.5</t>
  </si>
  <si>
    <t>1.1.</t>
  </si>
  <si>
    <t>1.2.</t>
  </si>
  <si>
    <t>1.3.</t>
  </si>
  <si>
    <t>Земляные работы и буровзрывные работы</t>
  </si>
  <si>
    <t>Подводящий канал</t>
  </si>
  <si>
    <t>Здание ГЭС</t>
  </si>
  <si>
    <t>Отводящий канал</t>
  </si>
  <si>
    <t>Буровзрывные работы</t>
  </si>
  <si>
    <t>Разрыхление скальных грунтов шпуровыми зарядами в траншеях шириной по дну более 1,5 до 3 м, группа грунтов: 6-7</t>
  </si>
  <si>
    <t>Лот 1</t>
  </si>
  <si>
    <t>Земляные работы</t>
  </si>
  <si>
    <t>Разработка грунта с погрузкой в автомобили-самосвалы экскаваторами типа "ATLAS", "VOLVO", "KOMATSU", "HITACHI", "LIEBHER" с ковшом вместимостью 2,5 (1,5-3) м3, группа грунтов: 2</t>
  </si>
  <si>
    <t>Перевозка грузов автомобилями-самосвалами грузоподъемностью 10 т, работающих вне карьера, на расстояние: до 1 км I класс груза</t>
  </si>
  <si>
    <t>Разработка грунта с погрузкой в автомобили-самосвалы экскаваторами типа "ATLAS", "VOLVO", "KOMATSU", "HITACHI", "LIEBHER" с ковшом вместимостью 2,5 (1,5-3) м3, группа грунтов: 6</t>
  </si>
  <si>
    <t>Укрепление откосов околом из местной выемки D=300мм/Устройство каменной наброски или призмы</t>
  </si>
  <si>
    <t>1.2.1</t>
  </si>
  <si>
    <t>1.2.2</t>
  </si>
  <si>
    <t>1.2.3</t>
  </si>
  <si>
    <t>1.2.4</t>
  </si>
  <si>
    <t>1.2.5</t>
  </si>
  <si>
    <t>Водоотлив: из котлованов</t>
  </si>
  <si>
    <t>1.3.1</t>
  </si>
  <si>
    <t>1.3.2</t>
  </si>
  <si>
    <t>1.3.3</t>
  </si>
  <si>
    <t>1.3.4</t>
  </si>
  <si>
    <t>1.3.5</t>
  </si>
  <si>
    <t>1.4.</t>
  </si>
  <si>
    <t>1.4.1</t>
  </si>
  <si>
    <t>1.5.</t>
  </si>
  <si>
    <t>1.5.1</t>
  </si>
  <si>
    <t>1.6.</t>
  </si>
  <si>
    <t>1.6.1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</si>
</sst>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vertAlign val="superscript"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5" fillId="0" borderId="0"/>
  </cellStyleXfs>
  <cellXfs count="17">
    <xf numFmtId="0" fontId="0" fillId="0" borderId="0" xfId="0"/>
    <xf numFmtId="0" fontId="1" fillId="0" borderId="0" xfId="2" applyFont="1"/>
    <xf numFmtId="0" fontId="5" fillId="0" borderId="0" xfId="2"/>
    <xf numFmtId="0" fontId="1" fillId="0" borderId="1" xfId="2" applyFont="1" applyFill="1" applyBorder="1" applyAlignment="1">
      <alignment vertical="center" wrapText="1"/>
    </xf>
    <xf numFmtId="0" fontId="1" fillId="0" borderId="1" xfId="2" applyFont="1" applyFill="1" applyBorder="1" applyAlignment="1">
      <alignment horizontal="center" vertical="center" wrapText="1"/>
    </xf>
    <xf numFmtId="3" fontId="1" fillId="2" borderId="0" xfId="2" applyNumberFormat="1" applyFont="1" applyFill="1" applyBorder="1" applyAlignment="1">
      <alignment horizontal="center" vertical="center"/>
    </xf>
    <xf numFmtId="0" fontId="1" fillId="0" borderId="0" xfId="2" applyFont="1" applyFill="1"/>
    <xf numFmtId="0" fontId="5" fillId="0" borderId="0" xfId="2" applyFill="1"/>
    <xf numFmtId="49" fontId="1" fillId="0" borderId="1" xfId="2" applyNumberFormat="1" applyFont="1" applyFill="1" applyBorder="1" applyAlignment="1">
      <alignment horizontal="center" vertical="center" wrapText="1"/>
    </xf>
    <xf numFmtId="0" fontId="2" fillId="0" borderId="0" xfId="2" applyFont="1" applyFill="1"/>
    <xf numFmtId="3" fontId="1" fillId="0" borderId="1" xfId="2" applyNumberFormat="1" applyFont="1" applyFill="1" applyBorder="1" applyAlignment="1">
      <alignment horizontal="center" vertical="center"/>
    </xf>
    <xf numFmtId="3" fontId="1" fillId="0" borderId="0" xfId="2" applyNumberFormat="1" applyFont="1" applyFill="1" applyBorder="1" applyAlignment="1">
      <alignment horizontal="center" vertical="center"/>
    </xf>
    <xf numFmtId="3" fontId="5" fillId="0" borderId="0" xfId="2" applyNumberFormat="1" applyFill="1"/>
    <xf numFmtId="0" fontId="5" fillId="0" borderId="0" xfId="2" applyFill="1" applyBorder="1"/>
    <xf numFmtId="0" fontId="2" fillId="0" borderId="0" xfId="2" applyFont="1" applyFill="1" applyAlignment="1">
      <alignment horizontal="center"/>
    </xf>
    <xf numFmtId="0" fontId="1" fillId="0" borderId="0" xfId="2" applyFont="1" applyFill="1" applyAlignment="1">
      <alignment horizontal="center"/>
    </xf>
    <xf numFmtId="0" fontId="1" fillId="0" borderId="0" xfId="2" applyFont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E30"/>
  <sheetViews>
    <sheetView tabSelected="1" workbookViewId="0">
      <selection activeCell="A2" sqref="A2"/>
    </sheetView>
  </sheetViews>
  <sheetFormatPr defaultRowHeight="15" x14ac:dyDescent="0.25"/>
  <cols>
    <col min="1" max="1" width="10.140625" style="16" bestFit="1" customWidth="1"/>
    <col min="2" max="2" width="76.5703125" style="1" customWidth="1"/>
    <col min="3" max="3" width="9.140625" style="2"/>
    <col min="4" max="4" width="12" style="2" bestFit="1" customWidth="1"/>
    <col min="5" max="16384" width="9.140625" style="2"/>
  </cols>
  <sheetData>
    <row r="2" spans="1:5" x14ac:dyDescent="0.25">
      <c r="A2" s="14" t="s">
        <v>16</v>
      </c>
      <c r="B2" s="9" t="s">
        <v>10</v>
      </c>
      <c r="C2" s="13"/>
      <c r="D2" s="11"/>
      <c r="E2" s="5"/>
    </row>
    <row r="3" spans="1:5" x14ac:dyDescent="0.25">
      <c r="A3" s="14"/>
      <c r="B3" s="9" t="s">
        <v>17</v>
      </c>
      <c r="C3" s="13"/>
      <c r="D3" s="11"/>
      <c r="E3" s="5"/>
    </row>
    <row r="4" spans="1:5" x14ac:dyDescent="0.25">
      <c r="A4" s="15" t="s">
        <v>7</v>
      </c>
      <c r="B4" s="6" t="s">
        <v>11</v>
      </c>
      <c r="C4" s="7"/>
      <c r="D4" s="7"/>
    </row>
    <row r="5" spans="1:5" ht="45" x14ac:dyDescent="0.25">
      <c r="A5" s="8" t="s">
        <v>2</v>
      </c>
      <c r="B5" s="3" t="s">
        <v>18</v>
      </c>
      <c r="C5" s="4" t="s">
        <v>1</v>
      </c>
      <c r="D5" s="10">
        <v>27637.75</v>
      </c>
    </row>
    <row r="6" spans="1:5" ht="30" x14ac:dyDescent="0.25">
      <c r="A6" s="8" t="s">
        <v>3</v>
      </c>
      <c r="B6" s="3" t="s">
        <v>19</v>
      </c>
      <c r="C6" s="4" t="s">
        <v>0</v>
      </c>
      <c r="D6" s="10">
        <f>D5*1.7</f>
        <v>46984.174999999996</v>
      </c>
    </row>
    <row r="7" spans="1:5" ht="45" x14ac:dyDescent="0.25">
      <c r="A7" s="8" t="s">
        <v>4</v>
      </c>
      <c r="B7" s="3" t="s">
        <v>20</v>
      </c>
      <c r="C7" s="4" t="s">
        <v>1</v>
      </c>
      <c r="D7" s="10">
        <f>10820.76</f>
        <v>10820.76</v>
      </c>
    </row>
    <row r="8" spans="1:5" ht="30" x14ac:dyDescent="0.25">
      <c r="A8" s="8" t="s">
        <v>5</v>
      </c>
      <c r="B8" s="3" t="s">
        <v>19</v>
      </c>
      <c r="C8" s="4" t="s">
        <v>0</v>
      </c>
      <c r="D8" s="10">
        <f>D7*2.1</f>
        <v>22723.596000000001</v>
      </c>
    </row>
    <row r="9" spans="1:5" ht="30" x14ac:dyDescent="0.25">
      <c r="A9" s="8" t="s">
        <v>6</v>
      </c>
      <c r="B9" s="3" t="s">
        <v>21</v>
      </c>
      <c r="C9" s="4" t="s">
        <v>1</v>
      </c>
      <c r="D9" s="10">
        <f>97.5+65</f>
        <v>162.5</v>
      </c>
    </row>
    <row r="10" spans="1:5" x14ac:dyDescent="0.25">
      <c r="A10" s="15" t="s">
        <v>8</v>
      </c>
      <c r="B10" s="6" t="s">
        <v>12</v>
      </c>
      <c r="C10" s="7"/>
      <c r="D10" s="7"/>
    </row>
    <row r="11" spans="1:5" ht="45" x14ac:dyDescent="0.25">
      <c r="A11" s="8" t="s">
        <v>22</v>
      </c>
      <c r="B11" s="3" t="s">
        <v>18</v>
      </c>
      <c r="C11" s="4" t="s">
        <v>1</v>
      </c>
      <c r="D11" s="10">
        <v>2022.58</v>
      </c>
    </row>
    <row r="12" spans="1:5" ht="30" x14ac:dyDescent="0.25">
      <c r="A12" s="8" t="s">
        <v>23</v>
      </c>
      <c r="B12" s="3" t="s">
        <v>19</v>
      </c>
      <c r="C12" s="4" t="s">
        <v>0</v>
      </c>
      <c r="D12" s="10">
        <f>D11*1.7</f>
        <v>3438.386</v>
      </c>
    </row>
    <row r="13" spans="1:5" ht="45" x14ac:dyDescent="0.25">
      <c r="A13" s="8" t="s">
        <v>24</v>
      </c>
      <c r="B13" s="3" t="s">
        <v>20</v>
      </c>
      <c r="C13" s="4" t="s">
        <v>1</v>
      </c>
      <c r="D13" s="10">
        <f>12686.23</f>
        <v>12686.23</v>
      </c>
    </row>
    <row r="14" spans="1:5" ht="30" x14ac:dyDescent="0.25">
      <c r="A14" s="8" t="s">
        <v>25</v>
      </c>
      <c r="B14" s="3" t="s">
        <v>19</v>
      </c>
      <c r="C14" s="4" t="s">
        <v>0</v>
      </c>
      <c r="D14" s="10">
        <f>D13*2.1</f>
        <v>26641.082999999999</v>
      </c>
    </row>
    <row r="15" spans="1:5" ht="18" x14ac:dyDescent="0.25">
      <c r="A15" s="8" t="s">
        <v>26</v>
      </c>
      <c r="B15" s="3" t="s">
        <v>27</v>
      </c>
      <c r="C15" s="4" t="s">
        <v>1</v>
      </c>
      <c r="D15" s="10">
        <v>22340</v>
      </c>
    </row>
    <row r="16" spans="1:5" x14ac:dyDescent="0.25">
      <c r="A16" s="15" t="s">
        <v>9</v>
      </c>
      <c r="B16" s="6" t="s">
        <v>13</v>
      </c>
      <c r="C16" s="7"/>
      <c r="D16" s="7"/>
    </row>
    <row r="17" spans="1:4" ht="45" x14ac:dyDescent="0.25">
      <c r="A17" s="8" t="s">
        <v>28</v>
      </c>
      <c r="B17" s="3" t="s">
        <v>18</v>
      </c>
      <c r="C17" s="4" t="s">
        <v>1</v>
      </c>
      <c r="D17" s="10">
        <v>49726.29</v>
      </c>
    </row>
    <row r="18" spans="1:4" ht="30" x14ac:dyDescent="0.25">
      <c r="A18" s="8" t="s">
        <v>29</v>
      </c>
      <c r="B18" s="3" t="s">
        <v>19</v>
      </c>
      <c r="C18" s="4" t="s">
        <v>0</v>
      </c>
      <c r="D18" s="10">
        <f>D17*1.7</f>
        <v>84534.692999999999</v>
      </c>
    </row>
    <row r="19" spans="1:4" ht="45" x14ac:dyDescent="0.25">
      <c r="A19" s="8" t="s">
        <v>30</v>
      </c>
      <c r="B19" s="3" t="s">
        <v>20</v>
      </c>
      <c r="C19" s="4" t="s">
        <v>1</v>
      </c>
      <c r="D19" s="10">
        <f>26183.72</f>
        <v>26183.72</v>
      </c>
    </row>
    <row r="20" spans="1:4" ht="30" x14ac:dyDescent="0.25">
      <c r="A20" s="8" t="s">
        <v>31</v>
      </c>
      <c r="B20" s="3" t="s">
        <v>19</v>
      </c>
      <c r="C20" s="4" t="s">
        <v>0</v>
      </c>
      <c r="D20" s="10">
        <f>D19*2.1</f>
        <v>54985.812000000005</v>
      </c>
    </row>
    <row r="21" spans="1:4" ht="30" x14ac:dyDescent="0.25">
      <c r="A21" s="8" t="s">
        <v>32</v>
      </c>
      <c r="B21" s="3" t="s">
        <v>21</v>
      </c>
      <c r="C21" s="4" t="s">
        <v>1</v>
      </c>
      <c r="D21" s="10">
        <f>1194+796</f>
        <v>1990</v>
      </c>
    </row>
    <row r="22" spans="1:4" x14ac:dyDescent="0.25">
      <c r="A22" s="15"/>
      <c r="B22" s="6"/>
      <c r="C22" s="7"/>
      <c r="D22" s="7"/>
    </row>
    <row r="23" spans="1:4" x14ac:dyDescent="0.25">
      <c r="A23" s="14"/>
      <c r="B23" s="9" t="s">
        <v>14</v>
      </c>
      <c r="C23" s="7"/>
      <c r="D23" s="12"/>
    </row>
    <row r="24" spans="1:4" x14ac:dyDescent="0.25">
      <c r="A24" s="15" t="s">
        <v>33</v>
      </c>
      <c r="B24" s="6" t="s">
        <v>11</v>
      </c>
      <c r="C24" s="7"/>
      <c r="D24" s="7"/>
    </row>
    <row r="25" spans="1:4" ht="30" x14ac:dyDescent="0.25">
      <c r="A25" s="8" t="s">
        <v>34</v>
      </c>
      <c r="B25" s="3" t="s">
        <v>15</v>
      </c>
      <c r="C25" s="4" t="s">
        <v>1</v>
      </c>
      <c r="D25" s="10">
        <f>D7*0.75</f>
        <v>8115.57</v>
      </c>
    </row>
    <row r="26" spans="1:4" x14ac:dyDescent="0.25">
      <c r="A26" s="15" t="s">
        <v>35</v>
      </c>
      <c r="B26" s="6" t="s">
        <v>12</v>
      </c>
      <c r="C26" s="7"/>
      <c r="D26" s="7"/>
    </row>
    <row r="27" spans="1:4" ht="30" x14ac:dyDescent="0.25">
      <c r="A27" s="8" t="s">
        <v>36</v>
      </c>
      <c r="B27" s="3" t="s">
        <v>15</v>
      </c>
      <c r="C27" s="4" t="s">
        <v>1</v>
      </c>
      <c r="D27" s="10">
        <f>D13*0.75</f>
        <v>9514.6725000000006</v>
      </c>
    </row>
    <row r="28" spans="1:4" x14ac:dyDescent="0.25">
      <c r="A28" s="15" t="s">
        <v>37</v>
      </c>
      <c r="B28" s="6" t="s">
        <v>13</v>
      </c>
      <c r="C28" s="7"/>
      <c r="D28" s="7"/>
    </row>
    <row r="29" spans="1:4" ht="30" x14ac:dyDescent="0.25">
      <c r="A29" s="8" t="s">
        <v>38</v>
      </c>
      <c r="B29" s="3" t="s">
        <v>15</v>
      </c>
      <c r="C29" s="4" t="s">
        <v>1</v>
      </c>
      <c r="D29" s="10">
        <f>D19*0.75</f>
        <v>19637.79</v>
      </c>
    </row>
    <row r="30" spans="1:4" s="7" customFormat="1" x14ac:dyDescent="0.25">
      <c r="A30" s="15"/>
      <c r="B30" s="6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ЛОТ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Kovalev Aleksandr</dc:creator>
  <cp:lastModifiedBy>Пользователь Windows</cp:lastModifiedBy>
  <cp:lastPrinted>2020-02-10T06:55:38Z</cp:lastPrinted>
  <dcterms:created xsi:type="dcterms:W3CDTF">2019-12-25T09:22:51Z</dcterms:created>
  <dcterms:modified xsi:type="dcterms:W3CDTF">2020-11-27T02:39:09Z</dcterms:modified>
</cp:coreProperties>
</file>